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0388w"/>
  <bookViews>
    <workbookView xWindow="120" yWindow="45" windowWidth="15180" windowHeight="8580" activeTab="0"/>
  </bookViews>
  <sheets>
    <sheet name="ENTRADAJUGADORSINICIAL" sheetId="1" r:id="rId1"/>
    <sheet name="INTERCALAT" sheetId="2" r:id="rId2"/>
    <sheet name="QUADRANT" sheetId="3" r:id="rId3"/>
  </sheets>
  <definedNames/>
  <calcPr fullCalcOnLoad="1"/>
</workbook>
</file>

<file path=xl/comments3.xml><?xml version="1.0" encoding="utf-8"?>
<comments xmlns="http://schemas.openxmlformats.org/spreadsheetml/2006/main">
  <authors>
    <author>Pep</author>
  </authors>
  <commentList>
    <comment ref="D21" authorId="0">
      <text>
        <r>
          <rPr>
            <sz val="9"/>
            <rFont val="Tahoma"/>
            <family val="2"/>
          </rPr>
          <t>Posar els punts que corresponguin per aquesta ronda.</t>
        </r>
      </text>
    </comment>
    <comment ref="F21" authorId="0">
      <text>
        <r>
          <rPr>
            <sz val="9"/>
            <rFont val="Tahoma"/>
            <family val="2"/>
          </rPr>
          <t>Posar els punts que corresponguin per aquesta ronda.</t>
        </r>
      </text>
    </comment>
    <comment ref="H21" authorId="0">
      <text>
        <r>
          <rPr>
            <sz val="9"/>
            <rFont val="Tahoma"/>
            <family val="2"/>
          </rPr>
          <t>Posar els punts que corresponguin per aquesta ronda.</t>
        </r>
      </text>
    </comment>
    <comment ref="J21" authorId="0">
      <text>
        <r>
          <rPr>
            <sz val="9"/>
            <rFont val="Tahoma"/>
            <family val="2"/>
          </rPr>
          <t>Posar els punts que corresponguin per aquesta ronda.</t>
        </r>
      </text>
    </comment>
    <comment ref="B21" authorId="0">
      <text>
        <r>
          <rPr>
            <sz val="9"/>
            <rFont val="Tahoma"/>
            <family val="2"/>
          </rPr>
          <t>Posar els punts que corresponguin per aquesta ronda.</t>
        </r>
      </text>
    </comment>
  </commentList>
</comments>
</file>

<file path=xl/sharedStrings.xml><?xml version="1.0" encoding="utf-8"?>
<sst xmlns="http://schemas.openxmlformats.org/spreadsheetml/2006/main" count="53" uniqueCount="15">
  <si>
    <t>BYE</t>
  </si>
  <si>
    <t xml:space="preserve"> </t>
  </si>
  <si>
    <t>TOTAL</t>
  </si>
  <si>
    <t>"N" PROVA "ABC"</t>
  </si>
  <si>
    <t>DD MMMM AAAA</t>
  </si>
  <si>
    <t>Sala "ABC"</t>
  </si>
  <si>
    <t>Carrer "ABC", NN de ABC</t>
  </si>
  <si>
    <t>GUANYADOR</t>
  </si>
  <si>
    <t>Codi de colors/horaris dels enfrontaments:</t>
  </si>
  <si>
    <t xml:space="preserve"> =</t>
  </si>
  <si>
    <t>PUNTUALITAT: EL JUGADOR/A QUE NO ESTIGUI PRESENT A LA TAULA</t>
  </si>
  <si>
    <t>COM A MAXIM 15 MINUTS DESPRES DE SER CRIDAT SERA DESQUALIFICAT.</t>
  </si>
  <si>
    <t>2-Prèmer sobre el bombo per sortejar</t>
  </si>
  <si>
    <t>3-Aquest mecanisme s'autodestruirà després de fer-lo servir.</t>
  </si>
  <si>
    <t>1-Enganxar més de 8 Jugadors i fins a un máxim de 16 a la columna 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</si>
</sst>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\ &quot;Punts&quot;"/>
    <numFmt numFmtId="169" formatCode="[h]:mm\ &quot;h&quot;"/>
  </numFmts>
  <fonts count="15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sz val="8"/>
      <color indexed="22"/>
      <name val="Arial"/>
      <family val="2"/>
    </font>
    <font>
      <sz val="8"/>
      <color indexed="50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sz val="9"/>
      <name val="Tahoma"/>
      <family val="2"/>
    </font>
    <font>
      <b/>
      <sz val="10"/>
      <color indexed="60"/>
      <name val="Calibri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168" fontId="1" fillId="4" borderId="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1" fillId="6" borderId="6" xfId="0" applyFont="1" applyFill="1" applyBorder="1" applyAlignment="1">
      <alignment/>
    </xf>
    <xf numFmtId="0" fontId="10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7" borderId="6" xfId="0" applyFont="1" applyFill="1" applyBorder="1" applyAlignment="1">
      <alignment/>
    </xf>
    <xf numFmtId="0" fontId="1" fillId="8" borderId="12" xfId="0" applyFont="1" applyFill="1" applyBorder="1" applyAlignment="1">
      <alignment/>
    </xf>
    <xf numFmtId="0" fontId="1" fillId="4" borderId="13" xfId="0" applyFont="1" applyFill="1" applyBorder="1" applyAlignment="1">
      <alignment horizontal="center"/>
    </xf>
    <xf numFmtId="169" fontId="1" fillId="4" borderId="14" xfId="0" applyNumberFormat="1" applyFont="1" applyFill="1" applyBorder="1" applyAlignment="1">
      <alignment horizontal="center"/>
    </xf>
    <xf numFmtId="0" fontId="1" fillId="4" borderId="0" xfId="0" applyFon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/>
    </xf>
    <xf numFmtId="168" fontId="1" fillId="4" borderId="15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9" borderId="1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3" fillId="2" borderId="4" xfId="19" applyFont="1" applyBorder="1" applyAlignment="1">
      <alignment horizontal="center" vertical="center"/>
    </xf>
    <xf numFmtId="0" fontId="13" fillId="2" borderId="5" xfId="19" applyFont="1" applyBorder="1" applyAlignment="1">
      <alignment horizontal="center" vertical="center"/>
    </xf>
    <xf numFmtId="0" fontId="13" fillId="2" borderId="9" xfId="19" applyFont="1" applyBorder="1" applyAlignment="1">
      <alignment horizontal="center" vertical="center"/>
    </xf>
    <xf numFmtId="0" fontId="13" fillId="2" borderId="11" xfId="19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utr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5</xdr:row>
      <xdr:rowOff>114300</xdr:rowOff>
    </xdr:from>
    <xdr:to>
      <xdr:col>4</xdr:col>
      <xdr:colOff>1171575</xdr:colOff>
      <xdr:row>11</xdr:row>
      <xdr:rowOff>152400</xdr:rowOff>
    </xdr:to>
    <xdr:pic macro="[0]!REMPLENAR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23925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7</xdr:row>
      <xdr:rowOff>19050</xdr:rowOff>
    </xdr:from>
    <xdr:to>
      <xdr:col>10</xdr:col>
      <xdr:colOff>85725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162050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4</xdr:row>
      <xdr:rowOff>104775</xdr:rowOff>
    </xdr:from>
    <xdr:to>
      <xdr:col>9</xdr:col>
      <xdr:colOff>390525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8191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5</xdr:row>
      <xdr:rowOff>9525</xdr:rowOff>
    </xdr:from>
    <xdr:to>
      <xdr:col>9</xdr:col>
      <xdr:colOff>904875</xdr:colOff>
      <xdr:row>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86677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5</xdr:row>
      <xdr:rowOff>28575</xdr:rowOff>
    </xdr:from>
    <xdr:to>
      <xdr:col>10</xdr:col>
      <xdr:colOff>57150</xdr:colOff>
      <xdr:row>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48425" y="885825"/>
          <a:ext cx="400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947"/>
  <sheetViews>
    <sheetView tabSelected="1" workbookViewId="0" topLeftCell="B1">
      <selection activeCell="M2" sqref="M2"/>
    </sheetView>
  </sheetViews>
  <sheetFormatPr defaultColWidth="11.421875" defaultRowHeight="12.75"/>
  <cols>
    <col min="1" max="1" width="16.28125" style="0" hidden="1" customWidth="1"/>
    <col min="2" max="2" width="46.7109375" style="0" customWidth="1"/>
    <col min="4" max="4" width="8.57421875" style="0" customWidth="1"/>
    <col min="5" max="5" width="21.421875" style="0" customWidth="1"/>
    <col min="10" max="10" width="7.00390625" style="0" customWidth="1"/>
    <col min="11" max="11" width="3.8515625" style="36" customWidth="1"/>
    <col min="12" max="12" width="5.140625" style="36" customWidth="1"/>
  </cols>
  <sheetData>
    <row r="1" spans="1:2" ht="12.75">
      <c r="A1">
        <f aca="true" ca="1" t="shared" si="0" ref="A1:A16">RAND()</f>
        <v>0.2867238254607585</v>
      </c>
      <c r="B1" s="37"/>
    </row>
    <row r="2" spans="1:12" ht="12.75">
      <c r="A2">
        <f ca="1" t="shared" si="0"/>
        <v>0.09614246425614281</v>
      </c>
      <c r="B2" s="37"/>
      <c r="K2" s="36">
        <f>COUNTA(B1:B16)</f>
        <v>0</v>
      </c>
      <c r="L2" s="36">
        <f>K2</f>
        <v>0</v>
      </c>
    </row>
    <row r="3" spans="1:12" ht="12.75">
      <c r="A3">
        <f ca="1" t="shared" si="0"/>
        <v>0.013558021955418553</v>
      </c>
      <c r="B3" s="37"/>
      <c r="J3" t="s">
        <v>0</v>
      </c>
      <c r="K3" s="36">
        <f>17-K2</f>
        <v>17</v>
      </c>
      <c r="L3" s="36">
        <f>K3-1</f>
        <v>16</v>
      </c>
    </row>
    <row r="4" spans="1:2" ht="12.75">
      <c r="A4">
        <f ca="1" t="shared" si="0"/>
        <v>0.9313452878750468</v>
      </c>
      <c r="B4" s="37"/>
    </row>
    <row r="5" spans="1:12" ht="12.75">
      <c r="A5">
        <f ca="1" t="shared" si="0"/>
        <v>0.7449886623614512</v>
      </c>
      <c r="B5" s="37"/>
      <c r="J5" t="s">
        <v>2</v>
      </c>
      <c r="L5" s="36">
        <f>SUM(L2:L4)</f>
        <v>16</v>
      </c>
    </row>
    <row r="6" spans="1:2" ht="12.75">
      <c r="A6">
        <f ca="1" t="shared" si="0"/>
        <v>0.689030521641737</v>
      </c>
      <c r="B6" s="37"/>
    </row>
    <row r="7" spans="1:2" ht="12.75">
      <c r="A7">
        <f ca="1" t="shared" si="0"/>
        <v>0.8722347030329987</v>
      </c>
      <c r="B7" s="37"/>
    </row>
    <row r="8" spans="1:2" ht="12.75">
      <c r="A8">
        <f ca="1" t="shared" si="0"/>
        <v>0.6911555164297338</v>
      </c>
      <c r="B8" s="37"/>
    </row>
    <row r="9" spans="1:2" ht="12.75">
      <c r="A9">
        <f ca="1" t="shared" si="0"/>
        <v>0.010699842341767851</v>
      </c>
      <c r="B9" s="37"/>
    </row>
    <row r="10" spans="1:2" ht="12.75">
      <c r="A10">
        <f ca="1" t="shared" si="0"/>
        <v>0.8135685554532601</v>
      </c>
      <c r="B10" s="37"/>
    </row>
    <row r="11" spans="1:2" ht="12.75">
      <c r="A11">
        <f ca="1" t="shared" si="0"/>
        <v>0.43337446118832634</v>
      </c>
      <c r="B11" s="37"/>
    </row>
    <row r="12" spans="1:2" ht="12.75">
      <c r="A12">
        <f ca="1" t="shared" si="0"/>
        <v>0.8160777355995643</v>
      </c>
      <c r="B12" s="37"/>
    </row>
    <row r="13" spans="1:2" ht="12.75">
      <c r="A13">
        <f ca="1" t="shared" si="0"/>
        <v>0.82077962462923</v>
      </c>
      <c r="B13" s="37"/>
    </row>
    <row r="14" spans="1:2" ht="12.75">
      <c r="A14">
        <f ca="1" t="shared" si="0"/>
        <v>0.9403765041909029</v>
      </c>
      <c r="B14" s="37"/>
    </row>
    <row r="15" spans="1:2" ht="12.75">
      <c r="A15">
        <f ca="1" t="shared" si="0"/>
        <v>0.1009701436072139</v>
      </c>
      <c r="B15" s="37"/>
    </row>
    <row r="16" spans="1:2" ht="12.75">
      <c r="A16">
        <f ca="1" t="shared" si="0"/>
        <v>0.7705016777591336</v>
      </c>
      <c r="B16" s="37"/>
    </row>
    <row r="17" ht="12.75">
      <c r="E17" t="s">
        <v>14</v>
      </c>
    </row>
    <row r="18" ht="12.75">
      <c r="E18" t="s">
        <v>12</v>
      </c>
    </row>
    <row r="19" ht="12.75">
      <c r="E19" t="s">
        <v>13</v>
      </c>
    </row>
    <row r="877" ht="12.75">
      <c r="C877" s="1"/>
    </row>
    <row r="887" ht="12.75">
      <c r="C887" s="1"/>
    </row>
    <row r="897" ht="12.75">
      <c r="C897" s="1"/>
    </row>
    <row r="907" ht="12.75">
      <c r="C907" s="1"/>
    </row>
    <row r="927" ht="12.75">
      <c r="C927" s="1"/>
    </row>
    <row r="937" ht="12.75">
      <c r="C937" s="1"/>
    </row>
    <row r="947" ht="12.75">
      <c r="C947" s="1"/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G3:G3"/>
  <sheetViews>
    <sheetView workbookViewId="0" topLeftCell="A1">
      <selection activeCell="I5" sqref="I5"/>
    </sheetView>
  </sheetViews>
  <sheetFormatPr defaultColWidth="11.421875" defaultRowHeight="12.75"/>
  <sheetData>
    <row r="3" ht="12.75">
      <c r="G3" s="33">
        <v>20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W26"/>
  <sheetViews>
    <sheetView workbookViewId="0" topLeftCell="B1">
      <selection activeCell="B12" sqref="B12"/>
    </sheetView>
  </sheetViews>
  <sheetFormatPr defaultColWidth="9.140625" defaultRowHeight="12.75"/>
  <cols>
    <col min="1" max="1" width="21.00390625" style="2" hidden="1" customWidth="1"/>
    <col min="2" max="2" width="19.8515625" style="2" customWidth="1"/>
    <col min="3" max="3" width="3.140625" style="2" customWidth="1"/>
    <col min="4" max="4" width="17.421875" style="2" customWidth="1"/>
    <col min="5" max="5" width="3.140625" style="2" customWidth="1"/>
    <col min="6" max="6" width="16.140625" style="2" customWidth="1"/>
    <col min="7" max="7" width="3.140625" style="2" customWidth="1"/>
    <col min="8" max="8" width="16.140625" style="2" customWidth="1"/>
    <col min="9" max="9" width="3.140625" style="2" customWidth="1"/>
    <col min="10" max="10" width="19.7109375" style="2" customWidth="1"/>
    <col min="11" max="11" width="3.140625" style="2" customWidth="1"/>
    <col min="12" max="12" width="12.28125" style="2" customWidth="1"/>
    <col min="13" max="13" width="3.00390625" style="2" customWidth="1"/>
    <col min="14" max="14" width="11.7109375" style="2" customWidth="1"/>
    <col min="15" max="16384" width="9.140625" style="2" customWidth="1"/>
  </cols>
  <sheetData>
    <row r="1" spans="2:23" ht="18">
      <c r="B1" s="39" t="s">
        <v>3</v>
      </c>
      <c r="C1" s="39"/>
      <c r="D1" s="39"/>
      <c r="H1" s="3" t="s">
        <v>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1.25"/>
    <row r="3" spans="2:6" ht="15.75">
      <c r="B3" s="5" t="s">
        <v>5</v>
      </c>
      <c r="F3" s="6" t="s">
        <v>6</v>
      </c>
    </row>
    <row r="4" ht="11.25">
      <c r="B4" s="4"/>
    </row>
    <row r="5" spans="1:5" ht="11.25">
      <c r="A5" s="30" t="s">
        <v>0</v>
      </c>
      <c r="B5" s="7" t="s">
        <v>1</v>
      </c>
      <c r="C5" s="31">
        <f>IF(B5="BYE",0,(IF(B6="BYE",1,0)))</f>
        <v>0</v>
      </c>
      <c r="D5" s="7">
        <f>IF(OR(C5="NP",C5="np"),B6,IF(OR(C6="NP",C6="np"),B5,IF((C5+C6)&gt;=1,IF(C5&gt;C6,B5,B6),"")))</f>
      </c>
      <c r="E5" s="8">
        <v>0</v>
      </c>
    </row>
    <row r="6" spans="1:7" ht="11.25">
      <c r="A6" s="30" t="s">
        <v>0</v>
      </c>
      <c r="B6" s="7" t="s">
        <v>1</v>
      </c>
      <c r="C6" s="31">
        <f>IF(B6="BYE",0,(IF(B5="BYE",1,0)))</f>
        <v>0</v>
      </c>
      <c r="D6" s="9"/>
      <c r="F6" s="8">
        <f>IF((E5+E7)&gt;=1,IF(E5&gt;E7,D5,D7),"")</f>
      </c>
      <c r="G6" s="8">
        <v>0</v>
      </c>
    </row>
    <row r="7" spans="1:13" ht="11.25">
      <c r="A7" s="30" t="s">
        <v>0</v>
      </c>
      <c r="B7" s="7" t="s">
        <v>1</v>
      </c>
      <c r="C7" s="31">
        <f>IF(B7="BYE",0,(IF(B8="BYE",1,0)))</f>
        <v>0</v>
      </c>
      <c r="D7" s="7">
        <f>IF(OR(C7="NP",C7="np"),B8,IF(OR(C8="NP",C8="np"),B7,IF((C7+C8)&gt;=1,IF(C7&gt;C8,B7,B8),"")))</f>
      </c>
      <c r="E7" s="8">
        <v>0</v>
      </c>
      <c r="G7" s="10"/>
      <c r="M7" s="2" t="s">
        <v>1</v>
      </c>
    </row>
    <row r="8" spans="1:9" ht="11.25">
      <c r="A8" s="30" t="s">
        <v>0</v>
      </c>
      <c r="B8" s="7" t="s">
        <v>1</v>
      </c>
      <c r="C8" s="31">
        <f>IF(B8="BYE",0,(IF(B7="BYE",1,0)))</f>
        <v>0</v>
      </c>
      <c r="D8" s="9"/>
      <c r="G8" s="10"/>
      <c r="H8" s="11">
        <f>IF((G6+G10)&gt;=1,IF(G6&gt;G10,F6,F10),"")</f>
      </c>
      <c r="I8" s="8">
        <v>0</v>
      </c>
    </row>
    <row r="9" spans="1:9" ht="11.25">
      <c r="A9" s="30" t="s">
        <v>0</v>
      </c>
      <c r="B9" s="7" t="s">
        <v>1</v>
      </c>
      <c r="C9" s="31">
        <f>IF(B9="BYE",0,(IF(B10="BYE",1,0)))</f>
        <v>0</v>
      </c>
      <c r="D9" s="7">
        <f>IF(OR(C9="NP",C9="np"),B10,IF(OR(C10="NP",C10="np"),B9,IF((C9+C10)&gt;=1,IF(C9&gt;C10,B9,B10),"")))</f>
      </c>
      <c r="E9" s="8">
        <v>0</v>
      </c>
      <c r="G9" s="10"/>
      <c r="I9" s="10"/>
    </row>
    <row r="10" spans="1:9" ht="11.25">
      <c r="A10" s="30" t="s">
        <v>0</v>
      </c>
      <c r="B10" s="7" t="s">
        <v>1</v>
      </c>
      <c r="C10" s="31">
        <f>IF(B10="BYE",0,(IF(B9="BYE",1,0)))</f>
        <v>0</v>
      </c>
      <c r="D10" s="9"/>
      <c r="F10" s="8">
        <f>IF((E9+E11)&gt;=1,IF(E9&gt;E11,D9,D11),"")</f>
      </c>
      <c r="G10" s="8">
        <v>0</v>
      </c>
      <c r="I10" s="10"/>
    </row>
    <row r="11" spans="1:13" ht="12" thickBot="1">
      <c r="A11" s="30" t="s">
        <v>0</v>
      </c>
      <c r="B11" s="7" t="s">
        <v>1</v>
      </c>
      <c r="C11" s="31">
        <f>IF(B11="BYE",0,(IF(B12="BYE",1,0)))</f>
        <v>0</v>
      </c>
      <c r="D11" s="7">
        <f>IF(OR(C11="NP",C11="np"),B12,IF(OR(C12="NP",C12="np"),B11,IF((C11+C12)&gt;=1,IF(C11&gt;C12,B11,B12),"")))</f>
      </c>
      <c r="E11" s="8">
        <v>0</v>
      </c>
      <c r="I11" s="12"/>
      <c r="J11" s="40" t="s">
        <v>7</v>
      </c>
      <c r="K11" s="41"/>
      <c r="L11" s="32"/>
      <c r="M11" s="32"/>
    </row>
    <row r="12" spans="1:11" ht="11.25" customHeight="1">
      <c r="A12" s="30" t="s">
        <v>0</v>
      </c>
      <c r="B12" s="7" t="s">
        <v>1</v>
      </c>
      <c r="C12" s="31">
        <f>IF(B12="BYE",0,(IF(B11="BYE",1,0)))</f>
        <v>0</v>
      </c>
      <c r="D12" s="9"/>
      <c r="I12" s="12"/>
      <c r="J12" s="42">
        <f>IF((I8+I16)&gt;=1,IF(I8&gt;I16,H8,H16),"")</f>
      </c>
      <c r="K12" s="43"/>
    </row>
    <row r="13" spans="1:15" ht="12" customHeight="1" thickBot="1">
      <c r="A13" s="30" t="s">
        <v>0</v>
      </c>
      <c r="B13" s="7" t="s">
        <v>1</v>
      </c>
      <c r="C13" s="31">
        <f>IF(B13="BYE",0,(IF(B14="BYE",1,0)))</f>
        <v>0</v>
      </c>
      <c r="D13" s="7">
        <f>IF(OR(C13="NP",C13="np"),B14,IF(OR(C14="NP",C14="np"),B13,IF((C13+C14)&gt;=1,IF(C13&gt;C14,B13,B14),"")))</f>
      </c>
      <c r="E13" s="8">
        <v>0</v>
      </c>
      <c r="I13" s="12"/>
      <c r="J13" s="44"/>
      <c r="K13" s="45"/>
      <c r="L13" s="12"/>
      <c r="M13" s="12"/>
      <c r="N13" s="12"/>
      <c r="O13" s="12"/>
    </row>
    <row r="14" spans="1:15" ht="11.25">
      <c r="A14" s="30" t="s">
        <v>0</v>
      </c>
      <c r="B14" s="7" t="s">
        <v>1</v>
      </c>
      <c r="C14" s="31">
        <f>IF(B14="BYE",0,(IF(B13="BYE",1,0)))</f>
        <v>0</v>
      </c>
      <c r="D14" s="9"/>
      <c r="F14" s="8">
        <f>IF((E13+E15)&gt;=1,IF(E13&gt;E15,D13,D15),"")</f>
      </c>
      <c r="G14" s="8">
        <v>0</v>
      </c>
      <c r="I14" s="10"/>
      <c r="K14" s="12" t="s">
        <v>1</v>
      </c>
      <c r="L14" s="12" t="s">
        <v>1</v>
      </c>
      <c r="M14" s="12"/>
      <c r="N14" s="12"/>
      <c r="O14" s="12"/>
    </row>
    <row r="15" spans="1:15" ht="11.25">
      <c r="A15" s="30" t="s">
        <v>0</v>
      </c>
      <c r="B15" s="7" t="s">
        <v>1</v>
      </c>
      <c r="C15" s="31">
        <f>IF(B15="BYE",0,(IF(B16="BYE",1,0)))</f>
        <v>0</v>
      </c>
      <c r="D15" s="7">
        <f>IF(OR(C15="NP",C15="np"),B16,IF(OR(C16="NP",C16="np"),B15,IF((C15+C16)&gt;=1,IF(C15&gt;C16,B15,B16),"")))</f>
      </c>
      <c r="E15" s="8">
        <v>0</v>
      </c>
      <c r="G15" s="10"/>
      <c r="I15" s="10"/>
      <c r="K15" s="12"/>
      <c r="L15" s="12"/>
      <c r="M15" s="12"/>
      <c r="N15" s="12" t="s">
        <v>1</v>
      </c>
      <c r="O15" s="12"/>
    </row>
    <row r="16" spans="1:15" ht="11.25">
      <c r="A16" s="30" t="s">
        <v>0</v>
      </c>
      <c r="B16" s="7" t="s">
        <v>1</v>
      </c>
      <c r="C16" s="31">
        <f>IF(B16="BYE",0,(IF(B15="BYE",1,0)))</f>
        <v>0</v>
      </c>
      <c r="D16" s="9"/>
      <c r="G16" s="10"/>
      <c r="H16" s="11">
        <f>IF((G14+G18)&gt;=1,IF(G14&gt;G18,F14,F18),"")</f>
      </c>
      <c r="I16" s="8">
        <v>0</v>
      </c>
      <c r="K16" s="12"/>
      <c r="L16" s="12"/>
      <c r="M16" s="12"/>
      <c r="N16" s="12"/>
      <c r="O16" s="12"/>
    </row>
    <row r="17" spans="1:15" ht="11.25">
      <c r="A17" s="30" t="s">
        <v>0</v>
      </c>
      <c r="B17" s="7" t="s">
        <v>1</v>
      </c>
      <c r="C17" s="31">
        <f>IF(B17="BYE",0,(IF(B18="BYE",1,0)))</f>
        <v>0</v>
      </c>
      <c r="D17" s="7">
        <f>IF(OR(C17="NP",C17="np"),B18,IF(OR(C18="NP",C18="np"),B17,IF((C17+C18)&gt;=1,IF(C17&gt;C18,B17,B18),"")))</f>
      </c>
      <c r="E17" s="8">
        <v>0</v>
      </c>
      <c r="G17" s="10"/>
      <c r="K17" s="12"/>
      <c r="L17" s="12"/>
      <c r="M17" s="12"/>
      <c r="N17" s="12"/>
      <c r="O17" s="12"/>
    </row>
    <row r="18" spans="1:15" ht="11.25">
      <c r="A18" s="30" t="s">
        <v>0</v>
      </c>
      <c r="B18" s="7" t="s">
        <v>1</v>
      </c>
      <c r="C18" s="31">
        <f>IF(B18="BYE",0,(IF(B17="BYE",1,0)))</f>
        <v>0</v>
      </c>
      <c r="D18" s="9"/>
      <c r="F18" s="8">
        <f>IF((E17+E19)&gt;=1,IF(E17&gt;E19,D17,D19),"")</f>
      </c>
      <c r="G18" s="8">
        <v>0</v>
      </c>
      <c r="K18" s="12"/>
      <c r="L18" s="12"/>
      <c r="M18" s="12"/>
      <c r="N18" s="12"/>
      <c r="O18" s="12"/>
    </row>
    <row r="19" spans="1:15" ht="11.25">
      <c r="A19" s="30" t="s">
        <v>0</v>
      </c>
      <c r="B19" s="7" t="s">
        <v>1</v>
      </c>
      <c r="C19" s="31">
        <f>IF(B19="BYE",0,(IF(B20="BYE",1,0)))</f>
        <v>0</v>
      </c>
      <c r="D19" s="7">
        <f>IF(OR(C19="NP",C19="np"),B20,IF(OR(C20="NP",C20="np"),B19,IF((C19+C20)&gt;=1,IF(C19&gt;C20,B19,B20),"")))</f>
      </c>
      <c r="E19" s="8">
        <v>0</v>
      </c>
      <c r="F19" s="46"/>
      <c r="G19" s="46"/>
      <c r="H19" s="46"/>
      <c r="I19" s="46"/>
      <c r="K19" s="12"/>
      <c r="L19" s="38"/>
      <c r="M19" s="38"/>
      <c r="N19" s="38"/>
      <c r="O19" s="38"/>
    </row>
    <row r="20" spans="1:16" ht="11.25" customHeight="1">
      <c r="A20" s="30" t="s">
        <v>0</v>
      </c>
      <c r="B20" s="7" t="s">
        <v>1</v>
      </c>
      <c r="C20" s="31">
        <f>IF(B20="BYE",0,(IF(B19="BYE",1,0)))</f>
        <v>0</v>
      </c>
      <c r="D20" s="9"/>
      <c r="F20" s="46"/>
      <c r="G20" s="46"/>
      <c r="H20" s="46"/>
      <c r="I20" s="46"/>
      <c r="K20" s="12"/>
      <c r="L20" s="12"/>
      <c r="M20" s="12"/>
      <c r="N20" s="12"/>
      <c r="O20" s="12"/>
      <c r="P20" s="12"/>
    </row>
    <row r="21" spans="2:10" ht="12" thickBot="1">
      <c r="B21" s="13">
        <v>18</v>
      </c>
      <c r="C21" s="34"/>
      <c r="D21" s="13">
        <v>21</v>
      </c>
      <c r="F21" s="13">
        <v>24</v>
      </c>
      <c r="H21" s="13">
        <v>27</v>
      </c>
      <c r="J21" s="13">
        <v>30</v>
      </c>
    </row>
    <row r="22" spans="2:4" ht="12" thickBot="1">
      <c r="B22" s="14" t="s">
        <v>8</v>
      </c>
      <c r="C22" s="35"/>
      <c r="D22" s="15"/>
    </row>
    <row r="23" spans="2:11" ht="11.25">
      <c r="B23" s="16"/>
      <c r="C23" s="17" t="s">
        <v>9</v>
      </c>
      <c r="D23" s="18">
        <v>0.6666666666666666</v>
      </c>
      <c r="F23" s="19" t="s">
        <v>10</v>
      </c>
      <c r="G23" s="20"/>
      <c r="H23" s="20"/>
      <c r="I23" s="20"/>
      <c r="J23" s="20"/>
      <c r="K23" s="21"/>
    </row>
    <row r="24" spans="2:11" ht="12" thickBot="1">
      <c r="B24" s="22"/>
      <c r="C24" s="17" t="s">
        <v>9</v>
      </c>
      <c r="D24" s="18">
        <v>0.7083333333333333</v>
      </c>
      <c r="F24" s="23" t="s">
        <v>11</v>
      </c>
      <c r="G24" s="24"/>
      <c r="H24" s="24"/>
      <c r="I24" s="24"/>
      <c r="J24" s="24"/>
      <c r="K24" s="25"/>
    </row>
    <row r="25" spans="2:4" ht="11.25">
      <c r="B25" s="26"/>
      <c r="C25" s="17" t="s">
        <v>9</v>
      </c>
      <c r="D25" s="18">
        <v>0.7499999999999999</v>
      </c>
    </row>
    <row r="26" spans="2:4" ht="12" thickBot="1">
      <c r="B26" s="27"/>
      <c r="C26" s="28" t="s">
        <v>9</v>
      </c>
      <c r="D26" s="29">
        <v>0.7916666666666665</v>
      </c>
    </row>
  </sheetData>
  <mergeCells count="5">
    <mergeCell ref="L19:O19"/>
    <mergeCell ref="B1:D1"/>
    <mergeCell ref="J11:K11"/>
    <mergeCell ref="J12:K13"/>
    <mergeCell ref="F19:I20"/>
  </mergeCells>
  <printOptions/>
  <pageMargins left="0.56" right="0.14" top="0.37" bottom="0.31" header="0" footer="0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 Banc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 Banc Sabadell</dc:creator>
  <cp:keywords/>
  <dc:description/>
  <cp:lastModifiedBy>a</cp:lastModifiedBy>
  <cp:lastPrinted>2015-06-03T21:33:23Z</cp:lastPrinted>
  <dcterms:created xsi:type="dcterms:W3CDTF">2014-01-15T10:49:38Z</dcterms:created>
  <dcterms:modified xsi:type="dcterms:W3CDTF">2015-06-05T17:27:16Z</dcterms:modified>
  <cp:category/>
  <cp:version/>
  <cp:contentType/>
  <cp:contentStatus/>
</cp:coreProperties>
</file>